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41" i="4"/>
  <c r="A25"/>
  <c r="H19"/>
  <c r="H18"/>
  <c r="H17"/>
  <c r="H16"/>
  <c r="H15"/>
  <c r="H14"/>
  <c r="H11"/>
  <c r="H10"/>
  <c r="H9"/>
  <c r="H8"/>
  <c r="H7"/>
  <c r="H6"/>
  <c r="H12" l="1"/>
  <c r="H44"/>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<sst xmlns="http://schemas.openxmlformats.org/spreadsheetml/2006/main" count="187" uniqueCount="75">
  <si>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</si>
  <si>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</si>
  <si>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</si>
  <si>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</si>
  <si>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</si>
  <si>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</si>
  <si>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</si>
  <si>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</si>
  <si>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</si>
  <si>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</si>
  <si>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</si>
  <si>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</si>
  <si>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</si>
  <si>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</si>
  <si>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</si>
  <si>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</si>
  <si>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</si>
  <si>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</si>
  <si>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</si>
  <si>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</si>
  <si>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</si>
  <si>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</si>
  <si>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</si>
  <si>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</si>
  <si>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</si>
  <si>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</si>
  <si>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</si>
  <si>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</si>
  <si>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</si>
  <si>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</si>
  <si>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</si>
  <si>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</si>
  <si>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</si>
  <si>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</si>
  <si>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</si>
  <si>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</si>
  <si>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</si>
  <si>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</si>
  <si>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</si>
  <si>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</si>
  <si>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</si>
  <si>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</si>
  <si>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</si>
  <si>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</si>
  <si>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</si>
  <si>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</si>
  <si>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</si>
  <si>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</si>
  <si>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</si>
  <si>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</si>
  <si>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</si>
  <si>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</si>
  <si>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</si>
  <si>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</si>
  <si>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</si>
  <si>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</si>
  <si>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</si>
  <si>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</si>
  <si>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</si>
  <si>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</si>
  <si>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</si>
  <si>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</si>
  <si>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</si>
  <si>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</si>
  <si>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</si>
  <si>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</si>
  <si>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</si>
  <si>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</si>
  <si>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</si>
  <si>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</si>
  <si>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</si>
  <si>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</si>
  <si>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</si>
  <si>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</si>
  <si>
    <t>(33) IMPROVEMENT OF ROAD FROM PHULJI CHOWDAGI ROAD TO VILLAGE ISMAIL ACHRA PANHWAR MILE 0/0-0/2+220'.</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</si>
</sst>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1">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9" fillId="0" borderId="0" xfId="0" applyFont="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49"/>
  <sheetViews>
    <sheetView tabSelected="1" view="pageBreakPreview" zoomScaleSheetLayoutView="100" workbookViewId="0">
      <selection activeCell="A2" sqref="A2:I2"/>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0" t="s">
        <v>0</v>
      </c>
      <c r="B1" s="50"/>
      <c r="C1" s="50"/>
      <c r="D1" s="50"/>
      <c r="E1" s="50"/>
      <c r="F1" s="50"/>
      <c r="G1" s="50"/>
      <c r="H1" s="50"/>
      <c r="I1" s="50"/>
    </row>
    <row r="2" spans="1:9" ht="37.5" customHeight="1">
      <c r="A2" s="51" t="s">
        <v>74</v>
      </c>
      <c r="B2" s="51"/>
      <c r="C2" s="51"/>
      <c r="D2" s="51"/>
      <c r="E2" s="51"/>
      <c r="F2" s="51"/>
      <c r="G2" s="51"/>
      <c r="H2" s="51"/>
      <c r="I2" s="51"/>
    </row>
    <row r="3" spans="1:9" ht="32.25" customHeight="1" thickBot="1">
      <c r="A3" s="52" t="s">
        <v>26</v>
      </c>
      <c r="B3" s="52"/>
      <c r="C3" s="52"/>
      <c r="D3" s="52"/>
      <c r="E3" s="52"/>
      <c r="F3" s="52"/>
      <c r="G3" s="52"/>
      <c r="H3" s="52"/>
      <c r="I3" s="52"/>
    </row>
    <row r="4" spans="1:9" s="2" customFormat="1" ht="18.75" customHeight="1" thickTop="1" thickBot="1">
      <c r="A4" s="48" t="s">
        <v>1</v>
      </c>
      <c r="B4" s="48" t="s">
        <v>2</v>
      </c>
      <c r="C4" s="53" t="s">
        <v>3</v>
      </c>
      <c r="D4" s="53"/>
      <c r="E4" s="55" t="s">
        <v>4</v>
      </c>
      <c r="F4" s="56"/>
      <c r="G4" s="48" t="s">
        <v>5</v>
      </c>
      <c r="H4" s="55" t="s">
        <v>6</v>
      </c>
      <c r="I4" s="56"/>
    </row>
    <row r="5" spans="1:9" s="2" customFormat="1" ht="5.25" customHeight="1" thickTop="1">
      <c r="A5" s="3"/>
      <c r="B5" s="3"/>
      <c r="C5" s="3"/>
      <c r="D5" s="3"/>
      <c r="E5" s="3"/>
      <c r="F5" s="3"/>
      <c r="G5" s="3"/>
      <c r="H5" s="3"/>
      <c r="I5" s="3"/>
    </row>
    <row r="6" spans="1:9" ht="34.5" customHeight="1">
      <c r="A6" s="18" t="s">
        <v>7</v>
      </c>
      <c r="B6" s="17" t="s">
        <v>71</v>
      </c>
      <c r="C6" s="14">
        <v>1800</v>
      </c>
      <c r="D6" s="15" t="s">
        <v>16</v>
      </c>
      <c r="E6" s="19" t="s">
        <v>36</v>
      </c>
      <c r="F6" s="20">
        <v>146.41</v>
      </c>
      <c r="G6" s="15" t="s">
        <v>27</v>
      </c>
      <c r="H6" s="16">
        <f>C6*F6/100</f>
        <v>2635.38</v>
      </c>
      <c r="I6" s="15" t="s">
        <v>10</v>
      </c>
    </row>
    <row r="7" spans="1:9" ht="56.25" customHeight="1">
      <c r="A7" s="18" t="s">
        <v>11</v>
      </c>
      <c r="B7" s="17" t="s">
        <v>28</v>
      </c>
      <c r="C7" s="14">
        <v>3200</v>
      </c>
      <c r="D7" s="15" t="s">
        <v>13</v>
      </c>
      <c r="E7" s="14" t="s">
        <v>36</v>
      </c>
      <c r="F7" s="20">
        <v>2792.48</v>
      </c>
      <c r="G7" s="15" t="s">
        <v>37</v>
      </c>
      <c r="H7" s="16">
        <f>C7*F7/100</f>
        <v>89359.360000000001</v>
      </c>
      <c r="I7" s="15" t="s">
        <v>10</v>
      </c>
    </row>
    <row r="8" spans="1:9" ht="123" customHeight="1">
      <c r="A8" s="18" t="s">
        <v>12</v>
      </c>
      <c r="B8" s="17" t="s">
        <v>29</v>
      </c>
      <c r="C8" s="14">
        <v>7100</v>
      </c>
      <c r="D8" s="15" t="s">
        <v>8</v>
      </c>
      <c r="E8" s="14" t="s">
        <v>36</v>
      </c>
      <c r="F8" s="20">
        <v>15133.87</v>
      </c>
      <c r="G8" s="15" t="s">
        <v>38</v>
      </c>
      <c r="H8" s="16">
        <f>C8*F8/100</f>
        <v>1074504.77</v>
      </c>
      <c r="I8" s="15" t="s">
        <v>10</v>
      </c>
    </row>
    <row r="9" spans="1:9" ht="63" customHeight="1">
      <c r="A9" s="18" t="s">
        <v>14</v>
      </c>
      <c r="B9" s="17" t="s">
        <v>30</v>
      </c>
      <c r="C9" s="14">
        <v>19000</v>
      </c>
      <c r="D9" s="15" t="s">
        <v>16</v>
      </c>
      <c r="E9" s="14" t="s">
        <v>36</v>
      </c>
      <c r="F9" s="20">
        <v>1642.17</v>
      </c>
      <c r="G9" s="15" t="s">
        <v>27</v>
      </c>
      <c r="H9" s="16">
        <f>C9*F9/100</f>
        <v>312012.3</v>
      </c>
      <c r="I9" s="15" t="s">
        <v>10</v>
      </c>
    </row>
    <row r="10" spans="1:9" ht="85.5" customHeight="1">
      <c r="A10" s="18" t="s">
        <v>15</v>
      </c>
      <c r="B10" s="17" t="s">
        <v>72</v>
      </c>
      <c r="C10" s="14">
        <v>19000</v>
      </c>
      <c r="D10" s="15" t="s">
        <v>16</v>
      </c>
      <c r="E10" s="14" t="s">
        <v>36</v>
      </c>
      <c r="F10" s="20">
        <v>4594.01</v>
      </c>
      <c r="G10" s="15" t="s">
        <v>27</v>
      </c>
      <c r="H10" s="16">
        <f>C10*F10/100</f>
        <v>872861.9</v>
      </c>
      <c r="I10" s="15" t="s">
        <v>10</v>
      </c>
    </row>
    <row r="11" spans="1:9" ht="44.25" customHeight="1" thickBot="1">
      <c r="A11" s="18" t="s">
        <v>17</v>
      </c>
      <c r="B11" s="17" t="s">
        <v>65</v>
      </c>
      <c r="C11" s="23">
        <v>44500</v>
      </c>
      <c r="D11" s="24" t="s">
        <v>8</v>
      </c>
      <c r="E11" s="23" t="s">
        <v>36</v>
      </c>
      <c r="F11" s="25">
        <v>6278.37</v>
      </c>
      <c r="G11" s="24" t="s">
        <v>66</v>
      </c>
      <c r="H11" s="26">
        <f>C11*F11/1000</f>
        <v>279387.46500000003</v>
      </c>
      <c r="I11" s="24" t="s">
        <v>10</v>
      </c>
    </row>
    <row r="12" spans="1:9" ht="18" customHeight="1" thickBot="1">
      <c r="A12" s="6"/>
      <c r="B12" s="7"/>
      <c r="C12" s="57" t="s">
        <v>19</v>
      </c>
      <c r="D12" s="58"/>
      <c r="E12" s="58"/>
      <c r="F12" s="58"/>
      <c r="G12" s="59"/>
      <c r="H12" s="27">
        <f>SUM(H6:H11)</f>
        <v>2630761.1749999998</v>
      </c>
      <c r="I12" s="28" t="s">
        <v>10</v>
      </c>
    </row>
    <row r="13" spans="1:9">
      <c r="A13" s="6"/>
      <c r="B13" s="7"/>
      <c r="C13" s="12"/>
      <c r="D13" s="12"/>
      <c r="E13" s="12"/>
      <c r="F13" s="12"/>
      <c r="G13" s="12"/>
      <c r="H13" s="8"/>
      <c r="I13" s="9"/>
    </row>
    <row r="14" spans="1:9" ht="21" customHeight="1">
      <c r="A14" s="18" t="s">
        <v>34</v>
      </c>
      <c r="B14" s="29" t="s">
        <v>40</v>
      </c>
      <c r="C14" s="30">
        <v>2.54</v>
      </c>
      <c r="D14" s="31" t="s">
        <v>31</v>
      </c>
      <c r="E14" s="30" t="s">
        <v>36</v>
      </c>
      <c r="F14" s="33">
        <v>81412</v>
      </c>
      <c r="G14" s="34" t="s">
        <v>33</v>
      </c>
      <c r="H14" s="32">
        <f>C14*F14</f>
        <v>206786.48</v>
      </c>
      <c r="I14" s="31" t="s">
        <v>10</v>
      </c>
    </row>
    <row r="15" spans="1:9" ht="21" customHeight="1">
      <c r="A15" s="18" t="s">
        <v>35</v>
      </c>
      <c r="B15" s="29" t="s">
        <v>41</v>
      </c>
      <c r="C15" s="30">
        <v>5.68</v>
      </c>
      <c r="D15" s="31" t="s">
        <v>31</v>
      </c>
      <c r="E15" s="30" t="s">
        <v>36</v>
      </c>
      <c r="F15" s="33">
        <v>81412</v>
      </c>
      <c r="G15" s="34" t="s">
        <v>33</v>
      </c>
      <c r="H15" s="32">
        <f>C15*F15</f>
        <v>462420.16</v>
      </c>
      <c r="I15" s="31" t="s">
        <v>10</v>
      </c>
    </row>
    <row r="16" spans="1:9" ht="21" customHeight="1">
      <c r="A16" s="18" t="s">
        <v>44</v>
      </c>
      <c r="B16" s="29" t="s">
        <v>42</v>
      </c>
      <c r="C16" s="30">
        <v>12800</v>
      </c>
      <c r="D16" s="31" t="s">
        <v>32</v>
      </c>
      <c r="E16" s="30" t="s">
        <v>36</v>
      </c>
      <c r="F16" s="33">
        <v>6000</v>
      </c>
      <c r="G16" s="34" t="s">
        <v>39</v>
      </c>
      <c r="H16" s="32">
        <f>C16*F16/1000</f>
        <v>76800</v>
      </c>
      <c r="I16" s="31" t="s">
        <v>10</v>
      </c>
    </row>
    <row r="17" spans="1:9" ht="21" customHeight="1">
      <c r="A17" s="18" t="s">
        <v>45</v>
      </c>
      <c r="B17" s="29" t="s">
        <v>67</v>
      </c>
      <c r="C17" s="30">
        <v>760</v>
      </c>
      <c r="D17" s="31" t="s">
        <v>8</v>
      </c>
      <c r="E17" s="30" t="s">
        <v>36</v>
      </c>
      <c r="F17" s="33">
        <v>1725</v>
      </c>
      <c r="G17" s="34" t="s">
        <v>38</v>
      </c>
      <c r="H17" s="32">
        <f>C17*F17/100</f>
        <v>13110</v>
      </c>
      <c r="I17" s="31" t="s">
        <v>10</v>
      </c>
    </row>
    <row r="18" spans="1:9" ht="21" customHeight="1">
      <c r="A18" s="18" t="s">
        <v>46</v>
      </c>
      <c r="B18" s="29" t="s">
        <v>68</v>
      </c>
      <c r="C18" s="30">
        <v>1900</v>
      </c>
      <c r="D18" s="31" t="s">
        <v>8</v>
      </c>
      <c r="E18" s="30" t="s">
        <v>36</v>
      </c>
      <c r="F18" s="33">
        <v>1725</v>
      </c>
      <c r="G18" s="34" t="s">
        <v>38</v>
      </c>
      <c r="H18" s="32">
        <f>C18*F18/100</f>
        <v>32775</v>
      </c>
      <c r="I18" s="31" t="s">
        <v>10</v>
      </c>
    </row>
    <row r="19" spans="1:9" ht="21" customHeight="1">
      <c r="A19" s="18" t="s">
        <v>47</v>
      </c>
      <c r="B19" s="29" t="s">
        <v>43</v>
      </c>
      <c r="C19" s="22">
        <v>760</v>
      </c>
      <c r="D19" s="21" t="s">
        <v>8</v>
      </c>
      <c r="E19" s="22" t="s">
        <v>36</v>
      </c>
      <c r="F19" s="35">
        <v>736</v>
      </c>
      <c r="G19" s="36" t="s">
        <v>38</v>
      </c>
      <c r="H19" s="37">
        <f>C19*F19/100</f>
        <v>5593.6</v>
      </c>
      <c r="I19" s="21" t="s">
        <v>10</v>
      </c>
    </row>
    <row r="20" spans="1:9">
      <c r="A20" s="6"/>
      <c r="B20" s="38"/>
      <c r="C20" s="38"/>
      <c r="D20" s="38"/>
      <c r="E20" s="38"/>
      <c r="F20" s="38"/>
      <c r="G20" s="38"/>
      <c r="H20" s="8"/>
      <c r="I20" s="9"/>
    </row>
    <row r="21" spans="1:9" s="39" customFormat="1" ht="16.5" customHeight="1">
      <c r="A21" s="54" t="s">
        <v>48</v>
      </c>
      <c r="B21" s="54"/>
      <c r="C21" s="54"/>
      <c r="D21" s="54"/>
      <c r="E21" s="54"/>
      <c r="F21" s="54"/>
      <c r="G21" s="54"/>
      <c r="H21" s="54"/>
      <c r="I21" s="54"/>
    </row>
    <row r="22" spans="1:9" ht="31.5" customHeight="1">
      <c r="A22" s="10"/>
    </row>
    <row r="23" spans="1:9" s="43" customFormat="1" ht="43.5" customHeight="1">
      <c r="A23" s="40"/>
      <c r="B23" s="41" t="s">
        <v>20</v>
      </c>
      <c r="C23" s="60" t="s">
        <v>21</v>
      </c>
      <c r="D23" s="60"/>
      <c r="E23" s="60"/>
      <c r="F23" s="60"/>
      <c r="G23" s="60"/>
      <c r="H23" s="60"/>
      <c r="I23" s="42"/>
    </row>
    <row r="24" spans="1:9" ht="26.25" customHeight="1">
      <c r="A24" s="50" t="s">
        <v>0</v>
      </c>
      <c r="B24" s="50"/>
      <c r="C24" s="50"/>
      <c r="D24" s="50"/>
      <c r="E24" s="50"/>
      <c r="F24" s="50"/>
      <c r="G24" s="50"/>
      <c r="H24" s="50"/>
      <c r="I24" s="50"/>
    </row>
    <row r="25" spans="1:9" ht="37.5" customHeight="1">
      <c r="A25" s="51" t="str">
        <f>A2</f>
        <v>(33) IMPROVEMENT OF ROAD FROM PHULJI CHOWDAGI ROAD TO VILLAGE ISMAIL ACHRA PANHWAR MILE 0/0-0/2+220'.</v>
      </c>
      <c r="B25" s="51"/>
      <c r="C25" s="51"/>
      <c r="D25" s="51"/>
      <c r="E25" s="51"/>
      <c r="F25" s="51"/>
      <c r="G25" s="51"/>
      <c r="H25" s="51"/>
      <c r="I25" s="51"/>
    </row>
    <row r="26" spans="1:9" ht="32.25" customHeight="1" thickBot="1">
      <c r="A26" s="52" t="s">
        <v>73</v>
      </c>
      <c r="B26" s="52"/>
      <c r="C26" s="52"/>
      <c r="D26" s="52"/>
      <c r="E26" s="52"/>
      <c r="F26" s="52"/>
      <c r="G26" s="52"/>
      <c r="H26" s="52"/>
      <c r="I26" s="52"/>
    </row>
    <row r="27" spans="1:9" s="2" customFormat="1" ht="18.75" customHeight="1" thickTop="1" thickBot="1">
      <c r="A27" s="13" t="s">
        <v>1</v>
      </c>
      <c r="B27" s="13" t="s">
        <v>2</v>
      </c>
      <c r="C27" s="53" t="s">
        <v>3</v>
      </c>
      <c r="D27" s="53"/>
      <c r="E27" s="55" t="s">
        <v>4</v>
      </c>
      <c r="F27" s="56" t="s">
        <v>4</v>
      </c>
      <c r="G27" s="13" t="s">
        <v>5</v>
      </c>
      <c r="H27" s="55" t="s">
        <v>6</v>
      </c>
      <c r="I27" s="56"/>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374</v>
      </c>
      <c r="D31" s="15" t="s">
        <v>8</v>
      </c>
      <c r="E31" s="14" t="s">
        <v>36</v>
      </c>
      <c r="F31" s="20">
        <v>12501.41</v>
      </c>
      <c r="G31" s="15" t="s">
        <v>38</v>
      </c>
      <c r="H31" s="16">
        <f>C31*F31/100</f>
        <v>46755.273399999998</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9" ht="44.25" customHeight="1">
      <c r="A33" s="18" t="s">
        <v>15</v>
      </c>
      <c r="B33" s="17" t="s">
        <v>54</v>
      </c>
      <c r="C33" s="14">
        <v>89</v>
      </c>
      <c r="D33" s="15" t="s">
        <v>8</v>
      </c>
      <c r="E33" s="14" t="s">
        <v>36</v>
      </c>
      <c r="F33" s="20">
        <v>14429.25</v>
      </c>
      <c r="G33" s="15" t="s">
        <v>38</v>
      </c>
      <c r="H33" s="16">
        <f>C33*F33/100</f>
        <v>12842.032499999999</v>
      </c>
      <c r="I33" s="15" t="s">
        <v>10</v>
      </c>
    </row>
    <row r="34" spans="1:9" ht="48" customHeight="1">
      <c r="A34" s="18" t="s">
        <v>17</v>
      </c>
      <c r="B34" s="17" t="s">
        <v>52</v>
      </c>
      <c r="C34" s="14">
        <v>5.67</v>
      </c>
      <c r="D34" s="15" t="s">
        <v>22</v>
      </c>
      <c r="E34" s="14" t="s">
        <v>36</v>
      </c>
      <c r="F34" s="20">
        <v>4820.2</v>
      </c>
      <c r="G34" s="15" t="s">
        <v>24</v>
      </c>
      <c r="H34" s="16">
        <f>C34*F34</f>
        <v>27330.534</v>
      </c>
      <c r="I34" s="15" t="s">
        <v>10</v>
      </c>
    </row>
    <row r="35" spans="1:9" ht="98.25" customHeight="1">
      <c r="A35" s="18" t="s">
        <v>18</v>
      </c>
      <c r="B35" s="17" t="s">
        <v>55</v>
      </c>
      <c r="C35" s="14">
        <v>91.51</v>
      </c>
      <c r="D35" s="15" t="s">
        <v>8</v>
      </c>
      <c r="E35" s="14" t="s">
        <v>36</v>
      </c>
      <c r="F35" s="20">
        <v>337</v>
      </c>
      <c r="G35" s="15" t="s">
        <v>25</v>
      </c>
      <c r="H35" s="16">
        <f>C35*F35</f>
        <v>30838.870000000003</v>
      </c>
      <c r="I35" s="15" t="s">
        <v>10</v>
      </c>
    </row>
    <row r="36" spans="1:9" ht="24" customHeight="1" thickBot="1">
      <c r="A36" s="18" t="s">
        <v>23</v>
      </c>
      <c r="B36" s="17" t="s">
        <v>56</v>
      </c>
      <c r="C36" s="23">
        <v>185</v>
      </c>
      <c r="D36" s="24" t="s">
        <v>16</v>
      </c>
      <c r="E36" s="23" t="s">
        <v>36</v>
      </c>
      <c r="F36" s="25">
        <v>2283.9299999999998</v>
      </c>
      <c r="G36" s="24" t="s">
        <v>27</v>
      </c>
      <c r="H36" s="26">
        <f>C36*F36/100</f>
        <v>4225.2704999999996</v>
      </c>
      <c r="I36" s="24" t="s">
        <v>10</v>
      </c>
    </row>
    <row r="37" spans="1:9" ht="21" customHeight="1" thickBot="1">
      <c r="A37" s="4"/>
      <c r="B37" s="5"/>
      <c r="C37" s="57" t="s">
        <v>19</v>
      </c>
      <c r="D37" s="58"/>
      <c r="E37" s="58"/>
      <c r="F37" s="58"/>
      <c r="G37" s="59"/>
      <c r="H37" s="44">
        <f>SUM(H29:H36)</f>
        <v>149847.44450000001</v>
      </c>
      <c r="I37" s="45" t="s">
        <v>10</v>
      </c>
    </row>
    <row r="38" spans="1:9" ht="21" customHeight="1">
      <c r="A38" s="4"/>
      <c r="B38" s="5"/>
      <c r="C38" s="46"/>
      <c r="D38" s="46"/>
      <c r="E38" s="46"/>
      <c r="F38" s="46"/>
      <c r="G38" s="46"/>
      <c r="H38" s="8"/>
      <c r="I38" s="47"/>
    </row>
    <row r="39" spans="1:9" ht="21" customHeight="1">
      <c r="A39" s="18" t="s">
        <v>34</v>
      </c>
      <c r="B39" s="29" t="s">
        <v>57</v>
      </c>
      <c r="C39" s="30">
        <v>72.28</v>
      </c>
      <c r="D39" s="31" t="s">
        <v>58</v>
      </c>
      <c r="E39" s="30" t="s">
        <v>36</v>
      </c>
      <c r="F39" s="33">
        <v>650</v>
      </c>
      <c r="G39" s="34" t="s">
        <v>69</v>
      </c>
      <c r="H39" s="32">
        <f>C39*F39</f>
        <v>46982</v>
      </c>
      <c r="I39" s="31" t="s">
        <v>10</v>
      </c>
    </row>
    <row r="40" spans="1:9" ht="21" customHeight="1">
      <c r="A40" s="18" t="s">
        <v>35</v>
      </c>
      <c r="B40" s="29" t="s">
        <v>59</v>
      </c>
      <c r="C40" s="30">
        <v>5049</v>
      </c>
      <c r="D40" s="31" t="s">
        <v>32</v>
      </c>
      <c r="E40" s="30" t="s">
        <v>36</v>
      </c>
      <c r="F40" s="33">
        <v>6000</v>
      </c>
      <c r="G40" s="34" t="s">
        <v>39</v>
      </c>
      <c r="H40" s="32">
        <f>C40*F40/1000</f>
        <v>30294</v>
      </c>
      <c r="I40" s="31" t="s">
        <v>10</v>
      </c>
    </row>
    <row r="41" spans="1:9" ht="21" customHeight="1">
      <c r="A41" s="18" t="s">
        <v>44</v>
      </c>
      <c r="B41" s="29" t="s">
        <v>60</v>
      </c>
      <c r="C41" s="49">
        <v>5.67</v>
      </c>
      <c r="D41" s="31" t="s">
        <v>31</v>
      </c>
      <c r="E41" s="30" t="s">
        <v>36</v>
      </c>
      <c r="F41" s="33">
        <v>154500</v>
      </c>
      <c r="G41" s="34" t="s">
        <v>33</v>
      </c>
      <c r="H41" s="32">
        <f>C41/20*F41</f>
        <v>43800.749999999993</v>
      </c>
      <c r="I41" s="31" t="s">
        <v>10</v>
      </c>
    </row>
    <row r="42" spans="1:9" ht="21" customHeight="1">
      <c r="A42" s="18" t="s">
        <v>45</v>
      </c>
      <c r="B42" s="29" t="s">
        <v>70</v>
      </c>
      <c r="C42" s="30">
        <v>158.85</v>
      </c>
      <c r="D42" s="31" t="s">
        <v>8</v>
      </c>
      <c r="E42" s="30" t="s">
        <v>36</v>
      </c>
      <c r="F42" s="33">
        <v>1725</v>
      </c>
      <c r="G42" s="34" t="s">
        <v>38</v>
      </c>
      <c r="H42" s="32">
        <f>C42*F42/100</f>
        <v>2740.1624999999999</v>
      </c>
      <c r="I42" s="31" t="s">
        <v>10</v>
      </c>
    </row>
    <row r="43" spans="1:9" ht="21" customHeight="1">
      <c r="A43" s="18" t="s">
        <v>46</v>
      </c>
      <c r="B43" s="29" t="s">
        <v>63</v>
      </c>
      <c r="C43" s="30">
        <v>282.25</v>
      </c>
      <c r="D43" s="31" t="s">
        <v>8</v>
      </c>
      <c r="E43" s="30" t="s">
        <v>36</v>
      </c>
      <c r="F43" s="33">
        <v>736</v>
      </c>
      <c r="G43" s="34" t="s">
        <v>38</v>
      </c>
      <c r="H43" s="32">
        <f>C43*F43/100</f>
        <v>2077.36</v>
      </c>
      <c r="I43" s="31" t="s">
        <v>10</v>
      </c>
    </row>
    <row r="44" spans="1:9" ht="21" customHeight="1">
      <c r="A44" s="18" t="s">
        <v>47</v>
      </c>
      <c r="B44" s="29" t="s">
        <v>64</v>
      </c>
      <c r="C44" s="22">
        <v>158.85</v>
      </c>
      <c r="D44" s="21" t="s">
        <v>8</v>
      </c>
      <c r="E44" s="22" t="s">
        <v>36</v>
      </c>
      <c r="F44" s="35">
        <v>1725</v>
      </c>
      <c r="G44" s="36" t="s">
        <v>38</v>
      </c>
      <c r="H44" s="37">
        <f>C44*F44/100</f>
        <v>2740.1624999999999</v>
      </c>
      <c r="I44" s="21" t="s">
        <v>10</v>
      </c>
    </row>
    <row r="45" spans="1:9" ht="21" customHeight="1">
      <c r="A45" s="18" t="s">
        <v>62</v>
      </c>
      <c r="B45" s="29" t="s">
        <v>61</v>
      </c>
      <c r="C45" s="22"/>
      <c r="D45" s="21"/>
      <c r="E45" s="22"/>
      <c r="F45" s="35"/>
      <c r="G45" s="36"/>
      <c r="H45" s="37">
        <v>33696</v>
      </c>
      <c r="I45" s="21" t="s">
        <v>10</v>
      </c>
    </row>
    <row r="46" spans="1:9">
      <c r="A46" s="6"/>
      <c r="B46" s="38"/>
      <c r="C46" s="38"/>
      <c r="D46" s="38"/>
      <c r="E46" s="38"/>
      <c r="F46" s="38"/>
      <c r="G46" s="38"/>
      <c r="H46" s="8"/>
      <c r="I46" s="9"/>
    </row>
    <row r="47" spans="1:9" s="39" customFormat="1" ht="16.5" customHeight="1">
      <c r="A47" s="54" t="s">
        <v>48</v>
      </c>
      <c r="B47" s="54"/>
      <c r="C47" s="54"/>
      <c r="D47" s="54"/>
      <c r="E47" s="54"/>
      <c r="F47" s="54"/>
      <c r="G47" s="54"/>
      <c r="H47" s="54"/>
      <c r="I47" s="54"/>
    </row>
    <row r="48" spans="1:9" ht="18" customHeight="1">
      <c r="A48" s="10"/>
      <c r="B48" s="11"/>
    </row>
    <row r="49" spans="1:9" s="43" customFormat="1" ht="43.5" customHeight="1">
      <c r="A49" s="40"/>
      <c r="B49" s="41" t="s">
        <v>20</v>
      </c>
      <c r="C49" s="60" t="s">
        <v>21</v>
      </c>
      <c r="D49" s="60"/>
      <c r="E49" s="60"/>
      <c r="F49" s="60"/>
      <c r="G49" s="60"/>
      <c r="H49" s="60"/>
      <c r="I49" s="42"/>
    </row>
  </sheetData>
  <mergeCells count="18">
    <mergeCell ref="C49:H49"/>
    <mergeCell ref="C37:G37"/>
    <mergeCell ref="A24:I24"/>
    <mergeCell ref="A25:I25"/>
    <mergeCell ref="E27:F27"/>
    <mergeCell ref="A26:I26"/>
    <mergeCell ref="C27:D27"/>
    <mergeCell ref="H27:I27"/>
    <mergeCell ref="A1:I1"/>
    <mergeCell ref="A2:I2"/>
    <mergeCell ref="A3:I3"/>
    <mergeCell ref="C4:D4"/>
    <mergeCell ref="A47:I47"/>
    <mergeCell ref="E4:F4"/>
    <mergeCell ref="H4:I4"/>
    <mergeCell ref="C12:G12"/>
    <mergeCell ref="A21:I21"/>
    <mergeCell ref="C23:H23"/>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2023-03-25T15:00:02Z</dcterms:modified>
</cp:coreProperties>
</file>